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0"/>
  </bookViews>
  <sheets>
    <sheet name="Spreadsheet13.1" sheetId="1" r:id="rId1"/>
  </sheets>
  <definedNames>
    <definedName name="Alpha" localSheetId="0">'Spreadsheet13.1'!#REF!</definedName>
    <definedName name="Alpha">#REF!</definedName>
    <definedName name="ConfidenceAlpha">#REF!</definedName>
    <definedName name="Correl">'Spreadsheet13.1'!$C$13</definedName>
    <definedName name="Correlation">#REF!</definedName>
    <definedName name="DefProb">'Spreadsheet13.1'!$C$12</definedName>
    <definedName name="DigitalValue">'Spreadsheet13.1'!$C$11</definedName>
    <definedName name="EE" localSheetId="0">'Spreadsheet13.1'!#REF!</definedName>
    <definedName name="EE">#REF!</definedName>
    <definedName name="EPEs">#REF!</definedName>
    <definedName name="Exposures">#REF!</definedName>
    <definedName name="MCOutput">#REF!</definedName>
    <definedName name="MCSims">#REF!</definedName>
    <definedName name="Mu" localSheetId="0">'Spreadsheet13.1'!#REF!</definedName>
    <definedName name="Mu">#REF!</definedName>
    <definedName name="NumNames">#REF!</definedName>
    <definedName name="PFE" localSheetId="0">'Spreadsheet13.1'!#REF!</definedName>
    <definedName name="PFE">#REF!</definedName>
    <definedName name="Progress">#REF!</definedName>
    <definedName name="Seed">#REF!</definedName>
    <definedName name="Sigma" localSheetId="0">'Spreadsheet13.1'!#REF!</definedName>
    <definedName name="Sigma">#REF!</definedName>
    <definedName name="StdExposures">#REF!</definedName>
    <definedName name="Thresholds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<sst xmlns="http://schemas.openxmlformats.org/spreadsheetml/2006/main" count="9" uniqueCount="8">
  <si>
    <t>Parameters</t>
  </si>
  <si>
    <t>Correlation</t>
  </si>
  <si>
    <t>Digital payoff</t>
  </si>
  <si>
    <t>Default probability</t>
  </si>
  <si>
    <t>Results</t>
  </si>
  <si>
    <t>CVA</t>
  </si>
  <si>
    <t>Risky digital value</t>
  </si>
  <si>
    <t>Risky value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</si>
</sst>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  <numFmt numFmtId="177" formatCode="0.0000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8.5"/>
      <name val="MS Sans Serif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0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28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23">
    <xf numFmtId="0" fontId="0" fillId="0" borderId="0" xfId="0" applyAlignment="1">
      <alignment/>
    </xf>
    <xf numFmtId="0" fontId="0" fillId="27" borderId="0" xfId="66" applyFill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69" applyNumberFormat="1" applyBorder="1" applyAlignment="1">
      <alignment/>
    </xf>
    <xf numFmtId="170" fontId="0" fillId="0" borderId="0" xfId="69" applyNumberFormat="1" applyBorder="1" applyAlignment="1">
      <alignment/>
    </xf>
    <xf numFmtId="173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74" fontId="0" fillId="0" borderId="0" xfId="69" applyNumberFormat="1" applyAlignment="1">
      <alignment/>
    </xf>
    <xf numFmtId="10" fontId="0" fillId="0" borderId="14" xfId="69" applyNumberFormat="1" applyFont="1" applyBorder="1" applyAlignment="1">
      <alignment/>
    </xf>
    <xf numFmtId="10" fontId="0" fillId="0" borderId="15" xfId="69" applyNumberFormat="1" applyFont="1" applyBorder="1" applyAlignment="1">
      <alignment/>
    </xf>
    <xf numFmtId="10" fontId="0" fillId="0" borderId="18" xfId="69" applyNumberFormat="1" applyBorder="1" applyAlignment="1">
      <alignment/>
    </xf>
    <xf numFmtId="10" fontId="0" fillId="0" borderId="19" xfId="0" applyNumberFormat="1" applyBorder="1" applyAlignment="1">
      <alignment/>
    </xf>
    <xf numFmtId="170" fontId="0" fillId="0" borderId="20" xfId="69" applyNumberFormat="1" applyBorder="1" applyAlignment="1">
      <alignment/>
    </xf>
    <xf numFmtId="174" fontId="0" fillId="0" borderId="18" xfId="69" applyNumberFormat="1" applyBorder="1" applyAlignment="1">
      <alignment/>
    </xf>
    <xf numFmtId="174" fontId="0" fillId="0" borderId="20" xfId="0" applyNumberFormat="1" applyBorder="1" applyAlignment="1">
      <alignment/>
    </xf>
  </cellXfs>
  <cellStyles count="6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" xfId="47"/>
    <cellStyle name="DataInput" xfId="48"/>
    <cellStyle name="Explanatory Text" xfId="49"/>
    <cellStyle name="Followed Hyperlink" xfId="50"/>
    <cellStyle name="Good" xfId="51"/>
    <cellStyle name="Header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lliers [0]_rating factor" xfId="60"/>
    <cellStyle name="Milliers_rating factor" xfId="61"/>
    <cellStyle name="Monétaire [0]_rating factor" xfId="62"/>
    <cellStyle name="Monétaire_rating factor" xfId="63"/>
    <cellStyle name="Month" xfId="64"/>
    <cellStyle name="Neutral" xfId="65"/>
    <cellStyle name="Normal_LFS_CollateralandCntrptyRisk" xfId="66"/>
    <cellStyle name="Note" xfId="67"/>
    <cellStyle name="Output" xfId="68"/>
    <cellStyle name="Percent" xfId="69"/>
    <cellStyle name="PricingProducts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'Spreadsheet13.1'!$G$10</c:f>
              <c:strCache>
                <c:ptCount val="1"/>
                <c:pt idx="0">
                  <c:v>CVA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'Spreadsheet13.1'!$F$11:$F$24</c:f>
              <c:numCache/>
            </c:numRef>
          </c:xVal>
          <c:yVal>
            <c:numRef>
              <c:f>'Spreadsheet13.1'!$G$11:$G$24</c:f>
              <c:numCache/>
            </c:numRef>
          </c:yVal>
          <c:smooth val="1"/>
        </c:ser>
        <c:ser>
          <c:idx val="1"/>
          <c:order val="1"/>
          <c:tx>
            <c:strRef>
              <c:f>'Spreadsheet13.1'!$H$10</c:f>
              <c:strCache>
                <c:ptCount val="1"/>
                <c:pt idx="0">
                  <c:v>Risky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'Spreadsheet13.1'!$F$11:$F$24</c:f>
              <c:numCache/>
            </c:numRef>
          </c:xVal>
          <c:yVal>
            <c:numRef>
              <c:f>'Spreadsheet13.1'!$H$11:$H$24</c:f>
              <c:numCache/>
            </c:numRef>
          </c:yVal>
          <c:smooth val="1"/>
        </c:ser>
        <c:axId val="48535154"/>
        <c:axId val="34163203"/>
      </c:scatterChart>
      <c:valAx>
        <c:axId val="485351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Correlation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crossBetween val="midCat"/>
        <c:dispUnits/>
      </c:valAx>
      <c:valAx>
        <c:axId val="3416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 of contract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48535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552450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6292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Simple Credit Insurer Example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This example aims to illustrate simply the counterparty risk when buying senior protection from a monoline insurer (see Figure 13.2).</a:t>
          </a:r>
        </a:p>
      </xdr:txBody>
    </xdr:sp>
    <xdr:clientData/>
  </xdr:twoCellAnchor>
  <xdr:twoCellAnchor>
    <xdr:from>
      <xdr:col>8</xdr:col>
      <xdr:colOff>19050</xdr:colOff>
      <xdr:row>2</xdr:row>
      <xdr:rowOff>114300</xdr:rowOff>
    </xdr:from>
    <xdr:to>
      <xdr:col>11</xdr:col>
      <xdr:colOff>419100</xdr:colOff>
      <xdr:row>5</xdr:row>
      <xdr:rowOff>66675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5800725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3</xdr:col>
      <xdr:colOff>609600</xdr:colOff>
      <xdr:row>12</xdr:row>
      <xdr:rowOff>57150</xdr:rowOff>
    </xdr:from>
    <xdr:to>
      <xdr:col>10</xdr:col>
      <xdr:colOff>485775</xdr:colOff>
      <xdr:row>27</xdr:row>
      <xdr:rowOff>57150</xdr:rowOff>
    </xdr:to>
    <xdr:graphicFrame>
      <xdr:nvGraphicFramePr>
        <xdr:cNvPr id="3" name="Chart 7"/>
        <xdr:cNvGraphicFramePr/>
      </xdr:nvGraphicFramePr>
      <xdr:xfrm>
        <a:off x="2952750" y="2019300"/>
        <a:ext cx="45339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P118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2" max="2" width="15.8515625" style="0" bestFit="1" customWidth="1"/>
    <col min="3" max="3" width="10.140625" style="0" customWidth="1"/>
    <col min="4" max="4" width="11.140625" style="0" bestFit="1" customWidth="1"/>
    <col min="5" max="5" width="9.8515625" style="0" customWidth="1"/>
    <col min="6" max="7" width="10.00390625" style="0" customWidth="1"/>
    <col min="8" max="8" width="10.574218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2:6" ht="13.5" thickBot="1">
      <c r="B9" s="11"/>
      <c r="C9" s="4"/>
      <c r="D9" s="4"/>
      <c r="E9" s="4"/>
      <c r="F9" s="4"/>
    </row>
    <row r="10" spans="2:42" ht="13.5" thickBot="1">
      <c r="B10" s="13" t="s">
        <v>0</v>
      </c>
      <c r="C10" s="14"/>
      <c r="D10" s="4"/>
      <c r="E10" s="4"/>
      <c r="F10" s="4"/>
      <c r="G10" t="s">
        <v>5</v>
      </c>
      <c r="H10" t="s">
        <v>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2.75">
      <c r="B11" s="16" t="s">
        <v>2</v>
      </c>
      <c r="C11" s="18">
        <v>0.0005</v>
      </c>
      <c r="D11" s="7"/>
      <c r="E11" s="5"/>
      <c r="F11" s="5">
        <v>0</v>
      </c>
      <c r="G11" s="15">
        <f>BivN(NORMSINV(DigitalValue),NORMSINV(DefProb),F11)</f>
        <v>4.994701212129462E-07</v>
      </c>
      <c r="H11" s="15">
        <f>DigitalValue-G11</f>
        <v>0.0004995005298787871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2.75">
      <c r="B12" s="2" t="s">
        <v>3</v>
      </c>
      <c r="C12" s="19">
        <v>0.001</v>
      </c>
      <c r="D12" s="7"/>
      <c r="E12" s="11"/>
      <c r="F12" s="5">
        <f>F11+10%</f>
        <v>0.1</v>
      </c>
      <c r="G12" s="15">
        <f>BivN(NORMSINV(DigitalValue),NORMSINV(DefProb),F12)</f>
        <v>1.4934007129617098E-06</v>
      </c>
      <c r="H12" s="15">
        <f>DigitalValue-G12</f>
        <v>0.0004985065992870383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3.5" thickBot="1">
      <c r="B13" s="17" t="s">
        <v>1</v>
      </c>
      <c r="C13" s="20">
        <v>0.5</v>
      </c>
      <c r="D13" s="4"/>
      <c r="E13" s="4"/>
      <c r="F13" s="5">
        <f aca="true" t="shared" si="0" ref="F13:F24">F12+10%</f>
        <v>0.2</v>
      </c>
      <c r="G13" s="15">
        <f>BivN(NORMSINV(DigitalValue),NORMSINV(DefProb),F13)</f>
        <v>3.812211502785956E-06</v>
      </c>
      <c r="H13" s="15">
        <f>DigitalValue-G13</f>
        <v>0.0004961877884972141</v>
      </c>
      <c r="K13" s="4"/>
      <c r="L13" s="1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3.5" thickBot="1">
      <c r="B14" s="11"/>
      <c r="C14" s="4"/>
      <c r="D14" s="4"/>
      <c r="E14" s="4"/>
      <c r="F14" s="5">
        <f t="shared" si="0"/>
        <v>0.30000000000000004</v>
      </c>
      <c r="G14" s="15">
        <f>BivN(NORMSINV(DigitalValue),NORMSINV(DefProb),F14)</f>
        <v>8.59000459856115E-06</v>
      </c>
      <c r="H14" s="15">
        <f>DigitalValue-G14</f>
        <v>0.0004914099954014388</v>
      </c>
      <c r="K14" s="4"/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3.5" thickBot="1">
      <c r="B15" s="13" t="s">
        <v>4</v>
      </c>
      <c r="C15" s="14"/>
      <c r="F15" s="5">
        <f t="shared" si="0"/>
        <v>0.4</v>
      </c>
      <c r="G15" s="15">
        <f>BivN(NORMSINV(DigitalValue),NORMSINV(DefProb),F15)</f>
        <v>1.757391610478726E-05</v>
      </c>
      <c r="H15" s="15">
        <f>DigitalValue-G15</f>
        <v>0.00048242608389521276</v>
      </c>
      <c r="L15" s="1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2.75">
      <c r="B16" s="2" t="s">
        <v>5</v>
      </c>
      <c r="C16" s="21">
        <f>BivN(NORMSINV(DigitalValue),NORMSINV(DefProb),Correl)</f>
        <v>3.335557746017908E-05</v>
      </c>
      <c r="F16" s="5">
        <f t="shared" si="0"/>
        <v>0.5</v>
      </c>
      <c r="G16" s="15">
        <f>BivN(NORMSINV(DigitalValue),NORMSINV(DefProb),F16)</f>
        <v>3.335557746017908E-05</v>
      </c>
      <c r="H16" s="15">
        <f>DigitalValue-G16</f>
        <v>0.00046664442253982095</v>
      </c>
      <c r="L16" s="1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2" ht="13.5" thickBot="1">
      <c r="B17" s="3" t="s">
        <v>6</v>
      </c>
      <c r="C17" s="22">
        <f>DigitalValue-C16</f>
        <v>0.00046664442253982095</v>
      </c>
      <c r="F17" s="5">
        <f t="shared" si="0"/>
        <v>0.6</v>
      </c>
      <c r="G17" s="15">
        <f>BivN(NORMSINV(DigitalValue),NORMSINV(DefProb),F17)</f>
        <v>5.9773746302513534E-05</v>
      </c>
      <c r="H17" s="15">
        <f>DigitalValue-G17</f>
        <v>0.00044022625369748646</v>
      </c>
      <c r="L17" s="1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6:42" ht="12.75">
      <c r="F18" s="5">
        <f t="shared" si="0"/>
        <v>0.7</v>
      </c>
      <c r="G18" s="15">
        <f>BivN(NORMSINV(DigitalValue),NORMSINV(DefProb),F18)</f>
        <v>0.00010274285567619146</v>
      </c>
      <c r="H18" s="15">
        <f>DigitalValue-G18</f>
        <v>0.0003972571443238086</v>
      </c>
      <c r="L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6:42" ht="12.75">
      <c r="F19" s="5">
        <f t="shared" si="0"/>
        <v>0.7999999999999999</v>
      </c>
      <c r="G19" s="15">
        <f>BivN(NORMSINV(DigitalValue),NORMSINV(DefProb),F19)</f>
        <v>0.00017232883265241378</v>
      </c>
      <c r="H19" s="15">
        <f>DigitalValue-G19</f>
        <v>0.00032767116734758623</v>
      </c>
      <c r="L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6:42" ht="12.75">
      <c r="F20" s="5">
        <f t="shared" si="0"/>
        <v>0.8999999999999999</v>
      </c>
      <c r="G20" s="15">
        <f>BivN(NORMSINV(DigitalValue),NORMSINV(DefProb),F20)</f>
        <v>0.00028974028682827297</v>
      </c>
      <c r="H20" s="15">
        <f>DigitalValue-G20</f>
        <v>0.00021025971317172704</v>
      </c>
      <c r="L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6:42" ht="12.75">
      <c r="F21" s="5">
        <v>0.95</v>
      </c>
      <c r="G21" s="15">
        <f>BivN(NORMSINV(DigitalValue),NORMSINV(DefProb),F21)</f>
        <v>0.0003835330716975016</v>
      </c>
      <c r="H21" s="15">
        <f>DigitalValue-G21</f>
        <v>0.00011646692830249842</v>
      </c>
      <c r="L21" s="1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6:42" ht="12.75">
      <c r="F22" s="5">
        <v>0.99</v>
      </c>
      <c r="G22" s="15">
        <f>BivN(NORMSINV(DigitalValue),NORMSINV(DefProb),F22)</f>
        <v>0.00048791363952544955</v>
      </c>
      <c r="H22" s="15">
        <f>DigitalValue-G22</f>
        <v>1.2086360474550457E-05</v>
      </c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6:42" ht="12.75">
      <c r="F23" s="10">
        <v>0.995</v>
      </c>
      <c r="G23" s="15">
        <f>BivN(NORMSINV(DigitalValue),NORMSINV(DefProb),F23)</f>
        <v>0.0004979510763165676</v>
      </c>
      <c r="H23" s="15">
        <f>DigitalValue-G23</f>
        <v>2.0489236834324125E-06</v>
      </c>
      <c r="L23" s="1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6:42" ht="12.75">
      <c r="F24" s="10">
        <v>0.9999</v>
      </c>
      <c r="G24" s="15">
        <f>BivN(NORMSINV(DigitalValue),NORMSINV(DefProb),F24)</f>
        <v>0.0004999999999999449</v>
      </c>
      <c r="H24" s="15">
        <f>DigitalValue-G24</f>
        <v>5.5077470362263625E-17</v>
      </c>
      <c r="L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6:42" ht="12.75">
      <c r="F25" s="5"/>
      <c r="L25" s="1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ht="12.75">
      <c r="B26" s="8"/>
      <c r="C26" s="9"/>
      <c r="D26" s="6"/>
      <c r="E26" s="4"/>
      <c r="F26" s="4"/>
      <c r="L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ht="12.75">
      <c r="B27" s="8"/>
      <c r="C27" s="9"/>
      <c r="D27" s="6"/>
      <c r="E27" s="4"/>
      <c r="F27" s="5"/>
      <c r="L27" s="1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2:42" ht="12.75">
      <c r="B28" s="8"/>
      <c r="C28" s="9"/>
      <c r="D28" s="6"/>
      <c r="E28" s="4"/>
      <c r="F28" s="4"/>
      <c r="L28" s="1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2:42" ht="12.75">
      <c r="B29" s="8"/>
      <c r="C29" s="9"/>
      <c r="D29" s="6"/>
      <c r="E29" s="4"/>
      <c r="F29" s="4"/>
      <c r="G29" s="11"/>
      <c r="H29" s="4"/>
      <c r="I29" s="4"/>
      <c r="J29" s="4"/>
      <c r="K29" s="4"/>
      <c r="L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2:42" ht="12.75">
      <c r="B30" s="8"/>
      <c r="C30" s="9"/>
      <c r="D30" s="6"/>
      <c r="E30" s="4"/>
      <c r="F30" s="4"/>
      <c r="G30" s="11"/>
      <c r="H30" s="4"/>
      <c r="I30" s="4"/>
      <c r="J30" s="4"/>
      <c r="K30" s="4"/>
      <c r="L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42" ht="12.75">
      <c r="B31" s="8"/>
      <c r="C31" s="9"/>
      <c r="D31" s="6"/>
      <c r="E31" s="4"/>
      <c r="F31" s="4"/>
      <c r="G31" s="11"/>
      <c r="H31" s="4"/>
      <c r="I31" s="4"/>
      <c r="J31" s="4"/>
      <c r="K31" s="4"/>
      <c r="L31" s="1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42" ht="12.75">
      <c r="B32" s="8"/>
      <c r="C32" s="9"/>
      <c r="D32" s="6"/>
      <c r="E32" s="4"/>
      <c r="F32" s="4"/>
      <c r="G32" s="11"/>
      <c r="H32" s="4"/>
      <c r="I32" s="4"/>
      <c r="J32" s="4"/>
      <c r="K32" s="4"/>
      <c r="L32" s="1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ht="12.75">
      <c r="B33" s="8"/>
      <c r="C33" s="9"/>
      <c r="D33" s="6"/>
      <c r="E33" s="4"/>
      <c r="F33" s="4"/>
      <c r="G33" s="11"/>
      <c r="H33" s="4"/>
      <c r="I33" s="4"/>
      <c r="J33" s="4"/>
      <c r="K33" s="4"/>
      <c r="L33" s="1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ht="12.75">
      <c r="B34" s="8"/>
      <c r="C34" s="9"/>
      <c r="D34" s="6"/>
      <c r="E34" s="4"/>
      <c r="F34" s="4"/>
      <c r="G34" s="11"/>
      <c r="H34" s="4"/>
      <c r="I34" s="4"/>
      <c r="J34" s="4"/>
      <c r="K34" s="4"/>
      <c r="L34" s="1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ht="12.75">
      <c r="B35" s="8"/>
      <c r="C35" s="9"/>
      <c r="D35" s="6"/>
      <c r="E35" s="4"/>
      <c r="F35" s="4"/>
      <c r="G35" s="11"/>
      <c r="H35" s="4"/>
      <c r="I35" s="4"/>
      <c r="J35" s="4"/>
      <c r="K35" s="4"/>
      <c r="L35" s="1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2.75">
      <c r="B36" s="8"/>
      <c r="C36" s="9"/>
      <c r="D36" s="6"/>
      <c r="E36" s="4"/>
      <c r="F36" s="12"/>
      <c r="G36" s="11"/>
      <c r="H36" s="4"/>
      <c r="I36" s="4"/>
      <c r="J36" s="4"/>
      <c r="K36" s="4"/>
      <c r="L36" s="1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ht="12.75">
      <c r="B37" s="8"/>
      <c r="C37" s="9"/>
      <c r="D37" s="6"/>
      <c r="E37" s="4"/>
      <c r="F37" s="4"/>
      <c r="G37" s="11"/>
      <c r="H37" s="4"/>
      <c r="I37" s="4"/>
      <c r="J37" s="4"/>
      <c r="K37" s="4"/>
      <c r="L37" s="1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ht="12.75">
      <c r="B38" s="8"/>
      <c r="C38" s="9"/>
      <c r="D38" s="6"/>
      <c r="E38" s="4"/>
      <c r="F38" s="4"/>
      <c r="G38" s="11"/>
      <c r="H38" s="4"/>
      <c r="I38" s="4"/>
      <c r="J38" s="4"/>
      <c r="K38" s="4"/>
      <c r="L38" s="1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ht="12.75">
      <c r="B39" s="8"/>
      <c r="C39" s="9"/>
      <c r="D39" s="6"/>
      <c r="E39" s="4"/>
      <c r="F39" s="4"/>
      <c r="G39" s="11"/>
      <c r="H39" s="4"/>
      <c r="I39" s="4"/>
      <c r="J39" s="4"/>
      <c r="K39" s="4"/>
      <c r="L39" s="1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ht="12.75">
      <c r="B40" s="8"/>
      <c r="C40" s="9"/>
      <c r="D40" s="6"/>
      <c r="E40" s="4"/>
      <c r="F40" s="4"/>
      <c r="G40" s="11"/>
      <c r="H40" s="4"/>
      <c r="I40" s="4"/>
      <c r="J40" s="4"/>
      <c r="K40" s="4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ht="12.75">
      <c r="B41" s="8"/>
      <c r="C41" s="9"/>
      <c r="D41" s="6"/>
      <c r="E41" s="4"/>
      <c r="F41" s="4"/>
      <c r="G41" s="11"/>
      <c r="H41" s="4"/>
      <c r="I41" s="4"/>
      <c r="J41" s="4"/>
      <c r="K41" s="4"/>
      <c r="L41" s="1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2.75">
      <c r="B42" s="8"/>
      <c r="C42" s="9"/>
      <c r="D42" s="6"/>
      <c r="E42" s="4"/>
      <c r="F42" s="4"/>
      <c r="G42" s="11"/>
      <c r="H42" s="4"/>
      <c r="I42" s="4"/>
      <c r="J42" s="4"/>
      <c r="K42" s="4"/>
      <c r="L42" s="1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2.75">
      <c r="B43" s="8"/>
      <c r="C43" s="9"/>
      <c r="D43" s="6"/>
      <c r="E43" s="4"/>
      <c r="F43" s="4"/>
      <c r="G43" s="11"/>
      <c r="H43" s="4"/>
      <c r="I43" s="4"/>
      <c r="J43" s="4"/>
      <c r="K43" s="4"/>
      <c r="L43" s="1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2.75">
      <c r="B44" s="8"/>
      <c r="C44" s="9"/>
      <c r="D44" s="6"/>
      <c r="E44" s="4"/>
      <c r="F44" s="4"/>
      <c r="G44" s="11"/>
      <c r="H44" s="4"/>
      <c r="I44" s="4"/>
      <c r="J44" s="4"/>
      <c r="K44" s="4"/>
      <c r="L44" s="1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2.75">
      <c r="B45" s="8"/>
      <c r="C45" s="9"/>
      <c r="D45" s="6"/>
      <c r="E45" s="4"/>
      <c r="F45" s="4"/>
      <c r="G45" s="11"/>
      <c r="H45" s="4"/>
      <c r="I45" s="4"/>
      <c r="J45" s="4"/>
      <c r="K45" s="4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2.75">
      <c r="B46" s="8"/>
      <c r="C46" s="9"/>
      <c r="D46" s="6"/>
      <c r="E46" s="4"/>
      <c r="F46" s="4"/>
      <c r="G46" s="11"/>
      <c r="H46" s="4"/>
      <c r="I46" s="4"/>
      <c r="J46" s="4"/>
      <c r="K46" s="4"/>
      <c r="L46" s="1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12.75">
      <c r="B47" s="8"/>
      <c r="C47" s="9"/>
      <c r="D47" s="6"/>
      <c r="E47" s="4"/>
      <c r="F47" s="4"/>
      <c r="G47" s="11"/>
      <c r="H47" s="4"/>
      <c r="I47" s="4"/>
      <c r="J47" s="4"/>
      <c r="K47" s="4"/>
      <c r="L47" s="1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12.75">
      <c r="B48" s="8"/>
      <c r="C48" s="9"/>
      <c r="D48" s="6"/>
      <c r="E48" s="4"/>
      <c r="F48" s="4"/>
      <c r="G48" s="11"/>
      <c r="H48" s="4"/>
      <c r="I48" s="4"/>
      <c r="J48" s="4"/>
      <c r="K48" s="4"/>
      <c r="L48" s="1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2.75">
      <c r="B49" s="8"/>
      <c r="C49" s="9"/>
      <c r="D49" s="6"/>
      <c r="E49" s="4"/>
      <c r="F49" s="4"/>
      <c r="G49" s="11"/>
      <c r="H49" s="4"/>
      <c r="I49" s="4"/>
      <c r="J49" s="4"/>
      <c r="K49" s="4"/>
      <c r="L49" s="1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2.75">
      <c r="B50" s="8"/>
      <c r="C50" s="9"/>
      <c r="D50" s="6"/>
      <c r="E50" s="4"/>
      <c r="F50" s="4"/>
      <c r="G50" s="11"/>
      <c r="H50" s="4"/>
      <c r="I50" s="4"/>
      <c r="J50" s="4"/>
      <c r="K50" s="4"/>
      <c r="L50" s="1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2.75">
      <c r="B51" s="8"/>
      <c r="C51" s="9"/>
      <c r="D51" s="6"/>
      <c r="E51" s="4"/>
      <c r="F51" s="4"/>
      <c r="G51" s="11"/>
      <c r="H51" s="4"/>
      <c r="I51" s="4"/>
      <c r="J51" s="4"/>
      <c r="K51" s="4"/>
      <c r="L51" s="1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2.75">
      <c r="B52" s="8"/>
      <c r="C52" s="9"/>
      <c r="D52" s="6"/>
      <c r="E52" s="4"/>
      <c r="F52" s="4"/>
      <c r="G52" s="11"/>
      <c r="H52" s="4"/>
      <c r="I52" s="4"/>
      <c r="J52" s="4"/>
      <c r="K52" s="4"/>
      <c r="L52" s="1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2.75">
      <c r="B53" s="8"/>
      <c r="C53" s="9"/>
      <c r="D53" s="6"/>
      <c r="E53" s="4"/>
      <c r="F53" s="4"/>
      <c r="G53" s="11"/>
      <c r="H53" s="4"/>
      <c r="I53" s="4"/>
      <c r="J53" s="4"/>
      <c r="K53" s="4"/>
      <c r="L53" s="10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2.75">
      <c r="B54" s="8"/>
      <c r="C54" s="9"/>
      <c r="D54" s="6"/>
      <c r="E54" s="4"/>
      <c r="F54" s="4"/>
      <c r="G54" s="11"/>
      <c r="H54" s="4"/>
      <c r="I54" s="4"/>
      <c r="J54" s="4"/>
      <c r="K54" s="4"/>
      <c r="L54" s="1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2.75">
      <c r="B55" s="8"/>
      <c r="C55" s="9"/>
      <c r="D55" s="6"/>
      <c r="E55" s="4"/>
      <c r="F55" s="4"/>
      <c r="G55" s="11"/>
      <c r="H55" s="4"/>
      <c r="I55" s="4"/>
      <c r="J55" s="4"/>
      <c r="K55" s="4"/>
      <c r="L55" s="1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2.75">
      <c r="B56" s="8"/>
      <c r="C56" s="9"/>
      <c r="D56" s="6"/>
      <c r="E56" s="4"/>
      <c r="F56" s="4"/>
      <c r="G56" s="11"/>
      <c r="H56" s="4"/>
      <c r="I56" s="4"/>
      <c r="J56" s="4"/>
      <c r="K56" s="4"/>
      <c r="L56" s="1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12.75">
      <c r="B57" s="8"/>
      <c r="C57" s="9"/>
      <c r="D57" s="6"/>
      <c r="E57" s="4"/>
      <c r="F57" s="4"/>
      <c r="G57" s="11"/>
      <c r="H57" s="4"/>
      <c r="I57" s="4"/>
      <c r="J57" s="4"/>
      <c r="K57" s="4"/>
      <c r="L57" s="1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2.75">
      <c r="B58" s="8"/>
      <c r="C58" s="9"/>
      <c r="D58" s="6"/>
      <c r="E58" s="4"/>
      <c r="F58" s="4"/>
      <c r="G58" s="11"/>
      <c r="H58" s="4"/>
      <c r="I58" s="4"/>
      <c r="J58" s="4"/>
      <c r="K58" s="4"/>
      <c r="L58" s="1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ht="12.75">
      <c r="B59" s="8"/>
      <c r="C59" s="9"/>
      <c r="D59" s="6"/>
      <c r="E59" s="4"/>
      <c r="F59" s="4"/>
      <c r="G59" s="11"/>
      <c r="H59" s="4"/>
      <c r="I59" s="4"/>
      <c r="J59" s="4"/>
      <c r="K59" s="4"/>
      <c r="L59" s="1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2.75">
      <c r="B60" s="8"/>
      <c r="C60" s="9"/>
      <c r="D60" s="6"/>
      <c r="E60" s="4"/>
      <c r="F60" s="4"/>
      <c r="G60" s="11"/>
      <c r="H60" s="4"/>
      <c r="I60" s="4"/>
      <c r="J60" s="4"/>
      <c r="K60" s="4"/>
      <c r="L60" s="1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2.75">
      <c r="B61" s="8"/>
      <c r="C61" s="9"/>
      <c r="D61" s="6"/>
      <c r="E61" s="4"/>
      <c r="F61" s="4"/>
      <c r="G61" s="11"/>
      <c r="H61" s="4"/>
      <c r="I61" s="4"/>
      <c r="J61" s="4"/>
      <c r="K61" s="4"/>
      <c r="L61" s="1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ht="12.75">
      <c r="B62" s="8"/>
      <c r="C62" s="9"/>
      <c r="D62" s="6"/>
      <c r="E62" s="4"/>
      <c r="F62" s="4"/>
      <c r="G62" s="11"/>
      <c r="H62" s="4"/>
      <c r="I62" s="4"/>
      <c r="J62" s="4"/>
      <c r="K62" s="4"/>
      <c r="L62" s="1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ht="12.75">
      <c r="B63" s="4"/>
      <c r="C63" s="4"/>
      <c r="D63" s="4"/>
      <c r="E63" s="4"/>
      <c r="F63" s="4"/>
      <c r="G63" s="1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ht="12.75">
      <c r="B64" s="4"/>
      <c r="C64" s="4"/>
      <c r="D64" s="4"/>
      <c r="E64" s="4"/>
      <c r="F64" s="4"/>
      <c r="G64" s="1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ht="12.75">
      <c r="B65" s="4"/>
      <c r="C65" s="4"/>
      <c r="D65" s="4"/>
      <c r="E65" s="4"/>
      <c r="F65" s="4"/>
      <c r="G65" s="1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ht="12.75">
      <c r="B66" s="4"/>
      <c r="C66" s="4"/>
      <c r="D66" s="4"/>
      <c r="E66" s="4"/>
      <c r="F66" s="4"/>
      <c r="G66" s="1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ht="12.75">
      <c r="B67" s="4"/>
      <c r="C67" s="4"/>
      <c r="D67" s="4"/>
      <c r="E67" s="4"/>
      <c r="F67" s="4"/>
      <c r="G67" s="1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2.75">
      <c r="B68" s="4"/>
      <c r="C68" s="4"/>
      <c r="D68" s="4"/>
      <c r="E68" s="4"/>
      <c r="F68" s="4"/>
      <c r="G68" s="1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2.75">
      <c r="B69" s="4"/>
      <c r="C69" s="4"/>
      <c r="D69" s="4"/>
      <c r="E69" s="4"/>
      <c r="F69" s="4"/>
      <c r="G69" s="1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ht="12.75">
      <c r="B70" s="4"/>
      <c r="C70" s="4"/>
      <c r="D70" s="4"/>
      <c r="E70" s="4"/>
      <c r="F70" s="4"/>
      <c r="G70" s="1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ht="12.75">
      <c r="B71" s="4"/>
      <c r="C71" s="4"/>
      <c r="D71" s="4"/>
      <c r="E71" s="4"/>
      <c r="F71" s="4"/>
      <c r="G71" s="1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ht="12.75">
      <c r="B72" s="4"/>
      <c r="C72" s="4"/>
      <c r="D72" s="4"/>
      <c r="E72" s="4"/>
      <c r="F72" s="4"/>
      <c r="G72" s="1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12.75">
      <c r="B73" s="4"/>
      <c r="C73" s="4"/>
      <c r="D73" s="4"/>
      <c r="E73" s="4"/>
      <c r="F73" s="4"/>
      <c r="G73" s="1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ht="12.75">
      <c r="B74" s="4"/>
      <c r="C74" s="4"/>
      <c r="D74" s="4"/>
      <c r="E74" s="4"/>
      <c r="F74" s="4"/>
      <c r="G74" s="1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ht="12.75">
      <c r="B75" s="4"/>
      <c r="C75" s="4"/>
      <c r="D75" s="4"/>
      <c r="E75" s="4"/>
      <c r="F75" s="4"/>
      <c r="G75" s="1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ht="12.75">
      <c r="B76" s="4"/>
      <c r="C76" s="4"/>
      <c r="D76" s="4"/>
      <c r="E76" s="4"/>
      <c r="F76" s="4"/>
      <c r="G76" s="1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ht="12.75">
      <c r="B77" s="4"/>
      <c r="C77" s="4"/>
      <c r="D77" s="4"/>
      <c r="E77" s="4"/>
      <c r="F77" s="4"/>
      <c r="G77" s="1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2.75">
      <c r="B78" s="4"/>
      <c r="C78" s="4"/>
      <c r="D78" s="4"/>
      <c r="E78" s="4"/>
      <c r="F78" s="4"/>
      <c r="G78" s="1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ht="12.75">
      <c r="B79" s="4"/>
      <c r="C79" s="4"/>
      <c r="D79" s="4"/>
      <c r="E79" s="4"/>
      <c r="F79" s="4"/>
      <c r="G79" s="1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ht="12.75">
      <c r="B80" s="4"/>
      <c r="C80" s="4"/>
      <c r="D80" s="4"/>
      <c r="E80" s="4"/>
      <c r="F80" s="4"/>
      <c r="G80" s="1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ht="12.75">
      <c r="B81" s="4"/>
      <c r="C81" s="4"/>
      <c r="D81" s="4"/>
      <c r="E81" s="4"/>
      <c r="F81" s="4"/>
      <c r="G81" s="1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ht="12.75">
      <c r="B82" s="4"/>
      <c r="C82" s="4"/>
      <c r="D82" s="4"/>
      <c r="E82" s="4"/>
      <c r="F82" s="4"/>
      <c r="G82" s="1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ht="12.75">
      <c r="B83" s="4"/>
      <c r="C83" s="4"/>
      <c r="D83" s="4"/>
      <c r="E83" s="4"/>
      <c r="F83" s="4"/>
      <c r="G83" s="1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ht="12.75">
      <c r="B84" s="4"/>
      <c r="C84" s="4"/>
      <c r="D84" s="4"/>
      <c r="E84" s="4"/>
      <c r="F84" s="4"/>
      <c r="G84" s="1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ht="12.75">
      <c r="B85" s="4"/>
      <c r="C85" s="4"/>
      <c r="D85" s="4"/>
      <c r="E85" s="4"/>
      <c r="F85" s="4"/>
      <c r="G85" s="1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ht="12.75">
      <c r="B86" s="4"/>
      <c r="C86" s="4"/>
      <c r="D86" s="4"/>
      <c r="E86" s="4"/>
      <c r="F86" s="4"/>
      <c r="G86" s="1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ht="12.75">
      <c r="B87" s="4"/>
      <c r="C87" s="4"/>
      <c r="D87" s="4"/>
      <c r="E87" s="4"/>
      <c r="F87" s="4"/>
      <c r="G87" s="1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ht="12.75">
      <c r="B88" s="4"/>
      <c r="C88" s="4"/>
      <c r="D88" s="4"/>
      <c r="E88" s="4"/>
      <c r="F88" s="4"/>
      <c r="G88" s="1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ht="12.75">
      <c r="B89" s="4"/>
      <c r="C89" s="4"/>
      <c r="D89" s="4"/>
      <c r="E89" s="4"/>
      <c r="F89" s="4"/>
      <c r="G89" s="1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ht="12.75">
      <c r="B90" s="4"/>
      <c r="C90" s="4"/>
      <c r="D90" s="4"/>
      <c r="E90" s="4"/>
      <c r="F90" s="4"/>
      <c r="G90" s="1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ht="12.75">
      <c r="B91" s="4"/>
      <c r="C91" s="4"/>
      <c r="D91" s="4"/>
      <c r="E91" s="4"/>
      <c r="F91" s="4"/>
      <c r="G91" s="1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ht="12.75">
      <c r="B92" s="4"/>
      <c r="C92" s="4"/>
      <c r="D92" s="4"/>
      <c r="E92" s="4"/>
      <c r="F92" s="4"/>
      <c r="G92" s="1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ht="12.75">
      <c r="B93" s="4"/>
      <c r="C93" s="4"/>
      <c r="D93" s="4"/>
      <c r="E93" s="4"/>
      <c r="F93" s="4"/>
      <c r="G93" s="1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ht="12.75">
      <c r="B94" s="4"/>
      <c r="C94" s="4"/>
      <c r="D94" s="4"/>
      <c r="E94" s="4"/>
      <c r="F94" s="4"/>
      <c r="G94" s="1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ht="12.75">
      <c r="B95" s="4"/>
      <c r="C95" s="4"/>
      <c r="D95" s="4"/>
      <c r="E95" s="4"/>
      <c r="F95" s="4"/>
      <c r="G95" s="1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ht="12.75">
      <c r="B96" s="4"/>
      <c r="C96" s="4"/>
      <c r="D96" s="4"/>
      <c r="E96" s="4"/>
      <c r="F96" s="4"/>
      <c r="G96" s="1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ht="12.75">
      <c r="B97" s="4"/>
      <c r="C97" s="4"/>
      <c r="D97" s="4"/>
      <c r="E97" s="4"/>
      <c r="F97" s="4"/>
      <c r="G97" s="1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ht="12.75">
      <c r="B98" s="4"/>
      <c r="C98" s="4"/>
      <c r="D98" s="4"/>
      <c r="E98" s="4"/>
      <c r="F98" s="4"/>
      <c r="G98" s="1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ht="12.75">
      <c r="B99" s="4"/>
      <c r="C99" s="4"/>
      <c r="D99" s="4"/>
      <c r="E99" s="4"/>
      <c r="F99" s="4"/>
      <c r="G99" s="1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</sheetData>
  <sheetProtection/>
  <mergeCells count="2">
    <mergeCell ref="B10:C10"/>
    <mergeCell ref="B15:C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 Gregory</cp:lastModifiedBy>
  <dcterms:created xsi:type="dcterms:W3CDTF">2009-11-27T11:14:55Z</dcterms:created>
  <dcterms:modified xsi:type="dcterms:W3CDTF">2009-12-10T08:55:06Z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